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875" windowHeight="7710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<sst xmlns="http://schemas.openxmlformats.org/spreadsheetml/2006/main" count="293" uniqueCount="125">
  <si>
    <t>Administrativa</t>
  </si>
  <si>
    <t>Jorquera</t>
  </si>
  <si>
    <t>Torres</t>
  </si>
  <si>
    <t>Junio</t>
  </si>
  <si>
    <t>Auxiliar estafeta</t>
  </si>
  <si>
    <t>Leslie</t>
  </si>
  <si>
    <t>Barra</t>
  </si>
  <si>
    <t>Cea</t>
  </si>
  <si>
    <t>Lazo</t>
  </si>
  <si>
    <t>Abogado</t>
  </si>
  <si>
    <t>Claudia</t>
  </si>
  <si>
    <t>Urizar</t>
  </si>
  <si>
    <t>Gaona</t>
  </si>
  <si>
    <t>Indefinido</t>
  </si>
  <si>
    <t>encargado de remuneraciones</t>
  </si>
  <si>
    <t>Daniel</t>
  </si>
  <si>
    <t>Palacios</t>
  </si>
  <si>
    <t>Bravo</t>
  </si>
  <si>
    <t>Profesora Educacion Diferencial</t>
  </si>
  <si>
    <t>María</t>
  </si>
  <si>
    <t>Carmona</t>
  </si>
  <si>
    <t>Psicologo</t>
  </si>
  <si>
    <t>Osciel</t>
  </si>
  <si>
    <t>Araneda</t>
  </si>
  <si>
    <t>Marcela</t>
  </si>
  <si>
    <t>Herrera</t>
  </si>
  <si>
    <t>Fonoaudilogo</t>
  </si>
  <si>
    <t>Arturo</t>
  </si>
  <si>
    <t>Callejas</t>
  </si>
  <si>
    <t>Auxiliar Parvulos</t>
  </si>
  <si>
    <t>Carolina</t>
  </si>
  <si>
    <t>Muñoz</t>
  </si>
  <si>
    <t>bibliotecario</t>
  </si>
  <si>
    <t>Jacqueline</t>
  </si>
  <si>
    <t>Hidalgo</t>
  </si>
  <si>
    <t>auxiliar-estafeta</t>
  </si>
  <si>
    <t>Pamela</t>
  </si>
  <si>
    <t>Barraza</t>
  </si>
  <si>
    <t>Pizarro</t>
  </si>
  <si>
    <t>Yovanna</t>
  </si>
  <si>
    <t>Elizabeth</t>
  </si>
  <si>
    <t>Valdivia</t>
  </si>
  <si>
    <t>Vega</t>
  </si>
  <si>
    <t>Secretaria</t>
  </si>
  <si>
    <t>Argandoña</t>
  </si>
  <si>
    <t>Ahure</t>
  </si>
  <si>
    <t>Chofer</t>
  </si>
  <si>
    <t>Ramos</t>
  </si>
  <si>
    <t>Rondin-Nochero</t>
  </si>
  <si>
    <t>Juan</t>
  </si>
  <si>
    <t>Aguayo</t>
  </si>
  <si>
    <t>Yovanca</t>
  </si>
  <si>
    <t>Romero</t>
  </si>
  <si>
    <t>Medeliz</t>
  </si>
  <si>
    <t>Ardiles</t>
  </si>
  <si>
    <t>Vadir</t>
  </si>
  <si>
    <t>Briceño</t>
  </si>
  <si>
    <t>Hugo</t>
  </si>
  <si>
    <t>Morales</t>
  </si>
  <si>
    <t xml:space="preserve">Alfaro </t>
  </si>
  <si>
    <t>Yasna</t>
  </si>
  <si>
    <t>Carvajal</t>
  </si>
  <si>
    <t>Magda</t>
  </si>
  <si>
    <t>Contreras</t>
  </si>
  <si>
    <t>Olivares</t>
  </si>
  <si>
    <t>Yasmine</t>
  </si>
  <si>
    <t>Aguilera</t>
  </si>
  <si>
    <t>Díaz</t>
  </si>
  <si>
    <t>Natividad</t>
  </si>
  <si>
    <t>Monsalve</t>
  </si>
  <si>
    <t>Ortiz</t>
  </si>
  <si>
    <t>Jocelyn</t>
  </si>
  <si>
    <t>Margott</t>
  </si>
  <si>
    <t>Viaticos</t>
  </si>
  <si>
    <t>Declaración de Intereses</t>
  </si>
  <si>
    <t>Declaración de Patrimonio</t>
  </si>
  <si>
    <t>Observaciones</t>
  </si>
  <si>
    <t>Fecha de término dd/mm/aa</t>
  </si>
  <si>
    <t>Fecha de inicio dd/mm/aa</t>
  </si>
  <si>
    <t>Remuneración horas festivas</t>
  </si>
  <si>
    <t>Nº horas festivas</t>
  </si>
  <si>
    <t>Remuneración horas nocturnas</t>
  </si>
  <si>
    <t>Nº horas nocturnas</t>
  </si>
  <si>
    <t>Remuneración horas diurnas</t>
  </si>
  <si>
    <t>Nº horas diurnas</t>
  </si>
  <si>
    <t>Horas extraordinarias</t>
  </si>
  <si>
    <t>Remuneración líquida mensualizada</t>
  </si>
  <si>
    <t>Remuneración bruta mensualizada</t>
  </si>
  <si>
    <t>Unidad monetaria</t>
  </si>
  <si>
    <t>Asignaciones especiales</t>
  </si>
  <si>
    <t>Región</t>
  </si>
  <si>
    <t>Cargo o función</t>
  </si>
  <si>
    <t>Calificación profesional o formación</t>
  </si>
  <si>
    <t>Grado EUS  (si corresponde)</t>
  </si>
  <si>
    <t>Nombres</t>
  </si>
  <si>
    <t>Apellido materno</t>
  </si>
  <si>
    <t>Apellido paterno</t>
  </si>
  <si>
    <t>Tipo Personal</t>
  </si>
  <si>
    <t>Mes</t>
  </si>
  <si>
    <t>Año</t>
  </si>
  <si>
    <t>Código del Trabajo</t>
  </si>
  <si>
    <t>Pesos</t>
  </si>
  <si>
    <t>ll Región de Antofagasta</t>
  </si>
  <si>
    <t>Remuneraciones - Educación - Código del Trabajo - 2013 - Junio</t>
  </si>
  <si>
    <t>Cortés</t>
  </si>
  <si>
    <t>Rodríguez</t>
  </si>
  <si>
    <t>López</t>
  </si>
  <si>
    <t>Sáez</t>
  </si>
  <si>
    <t>Carmen</t>
  </si>
  <si>
    <t>Martínez</t>
  </si>
  <si>
    <t>Gutiérrez</t>
  </si>
  <si>
    <t>Héctor</t>
  </si>
  <si>
    <t>Jéssica</t>
  </si>
  <si>
    <t>Valdés</t>
  </si>
  <si>
    <t>González</t>
  </si>
  <si>
    <t>Gaytán</t>
  </si>
  <si>
    <t>León</t>
  </si>
  <si>
    <t>Ríos</t>
  </si>
  <si>
    <t>Véliz</t>
  </si>
  <si>
    <t>Escobar</t>
  </si>
  <si>
    <t>Ortega</t>
  </si>
  <si>
    <t>Milka</t>
  </si>
  <si>
    <t>Núñez</t>
  </si>
  <si>
    <t>Salomé</t>
  </si>
  <si>
    <t>Bárbara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</si>
</sst>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\-yyyy;@"/>
    <numFmt numFmtId="165" formatCode="_-* #,##0\ _€_-;\-* #,##0\ _€_-;_-* &quot;-&quot;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b/>
      <sz val="17"/>
      <color indexed="9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5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40" fillId="0" borderId="11" xfId="0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/>
    </xf>
    <xf numFmtId="3" fontId="6" fillId="0" borderId="11" xfId="5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/>
    </xf>
    <xf numFmtId="165" fontId="40" fillId="0" borderId="11" xfId="0" applyNumberFormat="1" applyFont="1" applyFill="1" applyBorder="1" applyAlignment="1">
      <alignment/>
    </xf>
    <xf numFmtId="3" fontId="40" fillId="0" borderId="11" xfId="0" applyNumberFormat="1" applyFont="1" applyFill="1" applyBorder="1" applyAlignment="1">
      <alignment horizontal="right"/>
    </xf>
    <xf numFmtId="164" fontId="40" fillId="0" borderId="11" xfId="0" applyNumberFormat="1" applyFont="1" applyFill="1" applyBorder="1" applyAlignment="1">
      <alignment horizontal="center" vertical="center"/>
    </xf>
    <xf numFmtId="14" fontId="40" fillId="0" borderId="11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 wrapText="1"/>
    </xf>
    <xf numFmtId="3" fontId="6" fillId="0" borderId="11" xfId="50" applyNumberFormat="1" applyFont="1" applyBorder="1" applyAlignment="1">
      <alignment horizontal="right" vertical="center" wrapText="1"/>
    </xf>
    <xf numFmtId="165" fontId="40" fillId="0" borderId="11" xfId="0" applyNumberFormat="1" applyFont="1" applyFill="1" applyBorder="1" applyAlignment="1">
      <alignment horizontal="center" vertical="center"/>
    </xf>
    <xf numFmtId="3" fontId="40" fillId="0" borderId="11" xfId="0" applyNumberFormat="1" applyFont="1" applyFill="1" applyBorder="1" applyAlignment="1">
      <alignment horizontal="right" vertical="center"/>
    </xf>
    <xf numFmtId="164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7" fillId="0" borderId="11" xfId="46" applyFont="1" applyFill="1" applyBorder="1" applyAlignment="1" applyProtection="1">
      <alignment horizontal="center" vertical="center"/>
      <protection/>
    </xf>
    <xf numFmtId="165" fontId="7" fillId="0" borderId="11" xfId="46" applyNumberFormat="1" applyFont="1" applyFill="1" applyBorder="1" applyAlignment="1" applyProtection="1">
      <alignment horizontal="center" vertical="center"/>
      <protection/>
    </xf>
    <xf numFmtId="3" fontId="7" fillId="0" borderId="11" xfId="46" applyNumberFormat="1" applyFont="1" applyFill="1" applyBorder="1" applyAlignment="1" applyProtection="1">
      <alignment horizontal="right" vertical="center"/>
      <protection/>
    </xf>
    <xf numFmtId="0" fontId="40" fillId="0" borderId="11" xfId="0" applyFont="1" applyBorder="1" applyAlignment="1">
      <alignment horizontal="left"/>
    </xf>
    <xf numFmtId="49" fontId="40" fillId="0" borderId="11" xfId="0" applyNumberFormat="1" applyFont="1" applyBorder="1" applyAlignment="1">
      <alignment/>
    </xf>
    <xf numFmtId="3" fontId="40" fillId="0" borderId="11" xfId="0" applyNumberFormat="1" applyFont="1" applyBorder="1" applyAlignment="1">
      <alignment horizontal="right"/>
    </xf>
    <xf numFmtId="3" fontId="40" fillId="0" borderId="11" xfId="46" applyNumberFormat="1" applyFont="1" applyFill="1" applyBorder="1" applyAlignment="1" applyProtection="1">
      <alignment horizontal="right" vertical="center"/>
      <protection/>
    </xf>
    <xf numFmtId="0" fontId="40" fillId="0" borderId="11" xfId="0" applyFont="1" applyBorder="1" applyAlignment="1">
      <alignment/>
    </xf>
    <xf numFmtId="165" fontId="40" fillId="0" borderId="11" xfId="0" applyNumberFormat="1" applyFont="1" applyBorder="1" applyAlignment="1">
      <alignment/>
    </xf>
    <xf numFmtId="0" fontId="40" fillId="0" borderId="11" xfId="0" applyFont="1" applyFill="1" applyBorder="1" applyAlignment="1">
      <alignment horizontal="left"/>
    </xf>
    <xf numFmtId="3" fontId="40" fillId="0" borderId="11" xfId="0" applyNumberFormat="1" applyFont="1" applyBorder="1" applyAlignment="1">
      <alignment/>
    </xf>
    <xf numFmtId="164" fontId="4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40" fillId="0" borderId="11" xfId="0" applyNumberFormat="1" applyFont="1" applyBorder="1" applyAlignment="1">
      <alignment horizontal="center"/>
    </xf>
    <xf numFmtId="0" fontId="7" fillId="0" borderId="11" xfId="46" applyFont="1" applyBorder="1" applyAlignment="1" applyProtection="1">
      <alignment horizontal="center" vertical="center"/>
      <protection/>
    </xf>
    <xf numFmtId="0" fontId="40" fillId="0" borderId="11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1" xfId="46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1">
      <selection activeCell="G24" sqref="G24"/>
    </sheetView>
  </sheetViews>
  <sheetFormatPr defaultColWidth="11.421875" defaultRowHeight="15"/>
  <cols>
    <col min="1" max="1" width="5.00390625" style="0" bestFit="1" customWidth="1"/>
    <col min="2" max="2" width="5.28125" style="0" bestFit="1" customWidth="1"/>
    <col min="3" max="3" width="16.421875" style="0" bestFit="1" customWidth="1"/>
    <col min="4" max="4" width="9.28125" style="0" bestFit="1" customWidth="1"/>
    <col min="5" max="5" width="9.8515625" style="0" bestFit="1" customWidth="1"/>
    <col min="6" max="6" width="9.7109375" style="0" bestFit="1" customWidth="1"/>
    <col min="7" max="7" width="13.7109375" style="0" customWidth="1"/>
    <col min="8" max="8" width="11.421875" style="0" customWidth="1"/>
    <col min="9" max="9" width="27.7109375" style="0" bestFit="1" customWidth="1"/>
    <col min="10" max="10" width="21.421875" style="0" bestFit="1" customWidth="1"/>
    <col min="11" max="11" width="12.7109375" style="0" customWidth="1"/>
    <col min="12" max="12" width="10.28125" style="0" bestFit="1" customWidth="1"/>
    <col min="13" max="14" width="14.140625" style="6" customWidth="1"/>
    <col min="15" max="15" width="15.140625" style="36" customWidth="1"/>
    <col min="17" max="17" width="14.28125" style="0" customWidth="1"/>
    <col min="18" max="18" width="11.57421875" style="36" bestFit="1" customWidth="1"/>
    <col min="19" max="19" width="14.8515625" style="0" customWidth="1"/>
    <col min="21" max="21" width="14.57421875" style="0" customWidth="1"/>
    <col min="22" max="23" width="11.57421875" style="36" bestFit="1" customWidth="1"/>
    <col min="24" max="24" width="14.00390625" style="0" customWidth="1"/>
    <col min="25" max="26" width="12.28125" style="0" customWidth="1"/>
  </cols>
  <sheetData>
    <row r="1" spans="1:27" ht="21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5"/>
      <c r="Z1" s="5"/>
      <c r="AA1" s="5"/>
    </row>
    <row r="2" spans="1:27" ht="21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5"/>
      <c r="Z2" s="5"/>
      <c r="AA2" s="5"/>
    </row>
    <row r="3" spans="1:27" ht="63.75">
      <c r="A3" s="2" t="s">
        <v>99</v>
      </c>
      <c r="B3" s="2" t="s">
        <v>98</v>
      </c>
      <c r="C3" s="4" t="s">
        <v>97</v>
      </c>
      <c r="D3" s="2" t="s">
        <v>96</v>
      </c>
      <c r="E3" s="2" t="s">
        <v>95</v>
      </c>
      <c r="F3" s="2" t="s">
        <v>94</v>
      </c>
      <c r="G3" s="4" t="s">
        <v>93</v>
      </c>
      <c r="H3" s="4" t="s">
        <v>92</v>
      </c>
      <c r="I3" s="2" t="s">
        <v>91</v>
      </c>
      <c r="J3" s="4" t="s">
        <v>90</v>
      </c>
      <c r="K3" s="4" t="s">
        <v>89</v>
      </c>
      <c r="L3" s="2" t="s">
        <v>88</v>
      </c>
      <c r="M3" s="3" t="s">
        <v>87</v>
      </c>
      <c r="N3" s="3" t="s">
        <v>86</v>
      </c>
      <c r="O3" s="2" t="s">
        <v>85</v>
      </c>
      <c r="P3" s="2" t="s">
        <v>84</v>
      </c>
      <c r="Q3" s="3" t="s">
        <v>83</v>
      </c>
      <c r="R3" s="2" t="s">
        <v>82</v>
      </c>
      <c r="S3" s="3" t="s">
        <v>81</v>
      </c>
      <c r="T3" s="2" t="s">
        <v>80</v>
      </c>
      <c r="U3" s="3" t="s">
        <v>79</v>
      </c>
      <c r="V3" s="2" t="s">
        <v>78</v>
      </c>
      <c r="W3" s="2" t="s">
        <v>77</v>
      </c>
      <c r="X3" s="1" t="s">
        <v>76</v>
      </c>
      <c r="Y3" s="1" t="s">
        <v>75</v>
      </c>
      <c r="Z3" s="1" t="s">
        <v>74</v>
      </c>
      <c r="AA3" s="1" t="s">
        <v>73</v>
      </c>
    </row>
    <row r="4" spans="1:27" ht="15">
      <c r="A4" s="7">
        <v>2013</v>
      </c>
      <c r="B4" s="7" t="s">
        <v>3</v>
      </c>
      <c r="C4" s="8" t="s">
        <v>100</v>
      </c>
      <c r="D4" s="9" t="s">
        <v>104</v>
      </c>
      <c r="E4" s="9" t="s">
        <v>105</v>
      </c>
      <c r="F4" s="9" t="s">
        <v>72</v>
      </c>
      <c r="G4" s="8"/>
      <c r="H4" s="8"/>
      <c r="I4" s="9" t="s">
        <v>35</v>
      </c>
      <c r="J4" s="8" t="s">
        <v>102</v>
      </c>
      <c r="K4" s="8"/>
      <c r="L4" s="7" t="s">
        <v>101</v>
      </c>
      <c r="M4" s="10">
        <v>827273</v>
      </c>
      <c r="N4" s="10">
        <f>+M4-121748</f>
        <v>705525</v>
      </c>
      <c r="O4" s="7">
        <v>47</v>
      </c>
      <c r="P4" s="11"/>
      <c r="Q4" s="12"/>
      <c r="R4" s="40">
        <v>47</v>
      </c>
      <c r="S4" s="13">
        <v>162212</v>
      </c>
      <c r="T4" s="11"/>
      <c r="U4" s="12"/>
      <c r="V4" s="14">
        <v>37718</v>
      </c>
      <c r="W4" s="15" t="s">
        <v>13</v>
      </c>
      <c r="X4" s="7"/>
      <c r="Y4" s="7"/>
      <c r="Z4" s="7"/>
      <c r="AA4" s="7"/>
    </row>
    <row r="5" spans="1:27" ht="15">
      <c r="A5" s="7">
        <v>2013</v>
      </c>
      <c r="B5" s="7" t="s">
        <v>3</v>
      </c>
      <c r="C5" s="8" t="s">
        <v>100</v>
      </c>
      <c r="D5" s="16" t="s">
        <v>17</v>
      </c>
      <c r="E5" s="16" t="s">
        <v>106</v>
      </c>
      <c r="F5" s="16" t="s">
        <v>71</v>
      </c>
      <c r="G5" s="17"/>
      <c r="H5" s="18"/>
      <c r="I5" s="16" t="s">
        <v>0</v>
      </c>
      <c r="J5" s="8" t="s">
        <v>102</v>
      </c>
      <c r="K5" s="17"/>
      <c r="L5" s="7" t="s">
        <v>101</v>
      </c>
      <c r="M5" s="19">
        <v>406522</v>
      </c>
      <c r="N5" s="19">
        <f>+M5-77565</f>
        <v>328957</v>
      </c>
      <c r="O5" s="23">
        <v>23</v>
      </c>
      <c r="P5" s="7"/>
      <c r="Q5" s="20"/>
      <c r="R5" s="7">
        <v>23</v>
      </c>
      <c r="S5" s="21">
        <v>108902</v>
      </c>
      <c r="T5" s="7"/>
      <c r="U5" s="20"/>
      <c r="V5" s="22">
        <v>38890</v>
      </c>
      <c r="W5" s="15" t="s">
        <v>13</v>
      </c>
      <c r="X5" s="23"/>
      <c r="Y5" s="23"/>
      <c r="Z5" s="23"/>
      <c r="AA5" s="23"/>
    </row>
    <row r="6" spans="1:27" ht="15">
      <c r="A6" s="7">
        <v>2013</v>
      </c>
      <c r="B6" s="7" t="s">
        <v>3</v>
      </c>
      <c r="C6" s="8" t="s">
        <v>100</v>
      </c>
      <c r="D6" s="16" t="s">
        <v>70</v>
      </c>
      <c r="E6" s="16" t="s">
        <v>105</v>
      </c>
      <c r="F6" s="16" t="s">
        <v>19</v>
      </c>
      <c r="G6" s="17"/>
      <c r="H6" s="18"/>
      <c r="I6" s="16" t="s">
        <v>0</v>
      </c>
      <c r="J6" s="8" t="s">
        <v>102</v>
      </c>
      <c r="K6" s="17"/>
      <c r="L6" s="7" t="s">
        <v>101</v>
      </c>
      <c r="M6" s="19">
        <v>770543</v>
      </c>
      <c r="N6" s="19">
        <f>+M6-146095-3332</f>
        <v>621116</v>
      </c>
      <c r="O6" s="23">
        <v>35</v>
      </c>
      <c r="P6" s="7"/>
      <c r="Q6" s="20"/>
      <c r="R6" s="7">
        <v>35</v>
      </c>
      <c r="S6" s="21">
        <v>167807</v>
      </c>
      <c r="T6" s="7"/>
      <c r="U6" s="20"/>
      <c r="V6" s="22">
        <v>38890</v>
      </c>
      <c r="W6" s="15" t="s">
        <v>13</v>
      </c>
      <c r="X6" s="23"/>
      <c r="Y6" s="23"/>
      <c r="Z6" s="23"/>
      <c r="AA6" s="23"/>
    </row>
    <row r="7" spans="1:27" ht="15">
      <c r="A7" s="7">
        <v>2013</v>
      </c>
      <c r="B7" s="7" t="s">
        <v>3</v>
      </c>
      <c r="C7" s="8" t="s">
        <v>100</v>
      </c>
      <c r="D7" s="16" t="s">
        <v>107</v>
      </c>
      <c r="E7" s="16" t="s">
        <v>69</v>
      </c>
      <c r="F7" s="16" t="s">
        <v>68</v>
      </c>
      <c r="G7" s="17"/>
      <c r="H7" s="18"/>
      <c r="I7" s="9" t="s">
        <v>35</v>
      </c>
      <c r="J7" s="8" t="s">
        <v>102</v>
      </c>
      <c r="K7" s="17"/>
      <c r="L7" s="7" t="s">
        <v>101</v>
      </c>
      <c r="M7" s="19">
        <v>645310</v>
      </c>
      <c r="N7" s="19">
        <f>+M7-86959</f>
        <v>558351</v>
      </c>
      <c r="O7" s="38"/>
      <c r="P7" s="24"/>
      <c r="Q7" s="25"/>
      <c r="R7" s="24"/>
      <c r="S7" s="26"/>
      <c r="T7" s="24"/>
      <c r="U7" s="25"/>
      <c r="V7" s="22">
        <v>37545</v>
      </c>
      <c r="W7" s="15" t="s">
        <v>13</v>
      </c>
      <c r="X7" s="23"/>
      <c r="Y7" s="23"/>
      <c r="Z7" s="23"/>
      <c r="AA7" s="23"/>
    </row>
    <row r="8" spans="1:27" ht="15">
      <c r="A8" s="7">
        <v>2013</v>
      </c>
      <c r="B8" s="7" t="s">
        <v>3</v>
      </c>
      <c r="C8" s="8" t="s">
        <v>100</v>
      </c>
      <c r="D8" s="27" t="s">
        <v>67</v>
      </c>
      <c r="E8" s="27" t="s">
        <v>66</v>
      </c>
      <c r="F8" s="27" t="s">
        <v>65</v>
      </c>
      <c r="G8" s="28"/>
      <c r="H8" s="28"/>
      <c r="I8" s="27" t="s">
        <v>32</v>
      </c>
      <c r="J8" s="8" t="s">
        <v>102</v>
      </c>
      <c r="K8" s="28"/>
      <c r="L8" s="7" t="s">
        <v>101</v>
      </c>
      <c r="M8" s="29">
        <v>661036</v>
      </c>
      <c r="N8" s="29">
        <f>+M8-126126</f>
        <v>534910</v>
      </c>
      <c r="O8" s="39">
        <v>13</v>
      </c>
      <c r="P8" s="24"/>
      <c r="Q8" s="25"/>
      <c r="R8" s="41">
        <v>13</v>
      </c>
      <c r="S8" s="30">
        <v>61951</v>
      </c>
      <c r="T8" s="24"/>
      <c r="U8" s="25"/>
      <c r="V8" s="35">
        <v>37671</v>
      </c>
      <c r="W8" s="15" t="s">
        <v>13</v>
      </c>
      <c r="X8" s="31"/>
      <c r="Y8" s="31"/>
      <c r="Z8" s="31"/>
      <c r="AA8" s="31"/>
    </row>
    <row r="9" spans="1:27" ht="15">
      <c r="A9" s="7">
        <v>2013</v>
      </c>
      <c r="B9" s="7" t="s">
        <v>3</v>
      </c>
      <c r="C9" s="8" t="s">
        <v>100</v>
      </c>
      <c r="D9" s="27" t="s">
        <v>105</v>
      </c>
      <c r="E9" s="27" t="s">
        <v>52</v>
      </c>
      <c r="F9" s="27" t="s">
        <v>108</v>
      </c>
      <c r="G9" s="28"/>
      <c r="H9" s="37"/>
      <c r="I9" s="9" t="s">
        <v>35</v>
      </c>
      <c r="J9" s="8" t="s">
        <v>102</v>
      </c>
      <c r="K9" s="28"/>
      <c r="L9" s="7" t="s">
        <v>101</v>
      </c>
      <c r="M9" s="29">
        <v>851585</v>
      </c>
      <c r="N9" s="29">
        <f>+M9-121058</f>
        <v>730527</v>
      </c>
      <c r="O9" s="39">
        <v>46</v>
      </c>
      <c r="P9" s="31"/>
      <c r="Q9" s="32"/>
      <c r="R9" s="39">
        <v>46</v>
      </c>
      <c r="S9" s="29">
        <v>158761</v>
      </c>
      <c r="T9" s="31"/>
      <c r="U9" s="32"/>
      <c r="V9" s="35">
        <v>37949</v>
      </c>
      <c r="W9" s="15" t="s">
        <v>13</v>
      </c>
      <c r="X9" s="31"/>
      <c r="Y9" s="31"/>
      <c r="Z9" s="31"/>
      <c r="AA9" s="31"/>
    </row>
    <row r="10" spans="1:27" ht="15">
      <c r="A10" s="7">
        <v>2013</v>
      </c>
      <c r="B10" s="7" t="s">
        <v>3</v>
      </c>
      <c r="C10" s="8" t="s">
        <v>100</v>
      </c>
      <c r="D10" s="27" t="s">
        <v>64</v>
      </c>
      <c r="E10" s="27" t="s">
        <v>63</v>
      </c>
      <c r="F10" s="27" t="s">
        <v>62</v>
      </c>
      <c r="G10" s="28"/>
      <c r="H10" s="28"/>
      <c r="I10" s="9" t="s">
        <v>0</v>
      </c>
      <c r="J10" s="8" t="s">
        <v>102</v>
      </c>
      <c r="K10" s="28"/>
      <c r="L10" s="7" t="s">
        <v>101</v>
      </c>
      <c r="M10" s="29">
        <v>890820</v>
      </c>
      <c r="N10" s="29">
        <f>+M10-169612-7202</f>
        <v>714006</v>
      </c>
      <c r="O10" s="39">
        <v>33</v>
      </c>
      <c r="P10" s="31"/>
      <c r="Q10" s="32"/>
      <c r="R10" s="39">
        <v>33</v>
      </c>
      <c r="S10" s="29">
        <v>185220</v>
      </c>
      <c r="T10" s="31"/>
      <c r="U10" s="32"/>
      <c r="V10" s="35">
        <v>38139</v>
      </c>
      <c r="W10" s="15" t="s">
        <v>13</v>
      </c>
      <c r="X10" s="31"/>
      <c r="Y10" s="31"/>
      <c r="Z10" s="31"/>
      <c r="AA10" s="31"/>
    </row>
    <row r="11" spans="1:27" ht="13.5" customHeight="1">
      <c r="A11" s="7">
        <v>2013</v>
      </c>
      <c r="B11" s="7" t="s">
        <v>3</v>
      </c>
      <c r="C11" s="8" t="s">
        <v>100</v>
      </c>
      <c r="D11" s="27" t="s">
        <v>61</v>
      </c>
      <c r="E11" s="27" t="s">
        <v>109</v>
      </c>
      <c r="F11" s="27" t="s">
        <v>60</v>
      </c>
      <c r="G11" s="28"/>
      <c r="H11" s="28"/>
      <c r="I11" s="16" t="s">
        <v>0</v>
      </c>
      <c r="J11" s="8" t="s">
        <v>102</v>
      </c>
      <c r="K11" s="28"/>
      <c r="L11" s="7" t="s">
        <v>101</v>
      </c>
      <c r="M11" s="29">
        <v>724514</v>
      </c>
      <c r="N11" s="29">
        <f>+M11-95851</f>
        <v>628663</v>
      </c>
      <c r="O11" s="39"/>
      <c r="P11" s="31"/>
      <c r="Q11" s="32"/>
      <c r="R11" s="39"/>
      <c r="S11" s="29"/>
      <c r="T11" s="31"/>
      <c r="U11" s="32"/>
      <c r="V11" s="35">
        <v>38803</v>
      </c>
      <c r="W11" s="15" t="s">
        <v>13</v>
      </c>
      <c r="X11" s="31"/>
      <c r="Y11" s="31"/>
      <c r="Z11" s="31"/>
      <c r="AA11" s="31"/>
    </row>
    <row r="12" spans="1:27" ht="15">
      <c r="A12" s="7">
        <v>2013</v>
      </c>
      <c r="B12" s="7" t="s">
        <v>3</v>
      </c>
      <c r="C12" s="8" t="s">
        <v>100</v>
      </c>
      <c r="D12" s="27" t="s">
        <v>59</v>
      </c>
      <c r="E12" s="27" t="s">
        <v>58</v>
      </c>
      <c r="F12" s="27" t="s">
        <v>57</v>
      </c>
      <c r="G12" s="28"/>
      <c r="H12" s="28"/>
      <c r="I12" s="16" t="s">
        <v>0</v>
      </c>
      <c r="J12" s="8" t="s">
        <v>102</v>
      </c>
      <c r="K12" s="28"/>
      <c r="L12" s="7" t="s">
        <v>101</v>
      </c>
      <c r="M12" s="29">
        <v>861603</v>
      </c>
      <c r="N12" s="29">
        <f>+M12-164394-6242</f>
        <v>690967</v>
      </c>
      <c r="O12" s="39"/>
      <c r="P12" s="31"/>
      <c r="Q12" s="32"/>
      <c r="R12" s="39"/>
      <c r="S12" s="29"/>
      <c r="T12" s="31"/>
      <c r="U12" s="32"/>
      <c r="V12" s="35">
        <v>40179</v>
      </c>
      <c r="W12" s="15" t="s">
        <v>13</v>
      </c>
      <c r="X12" s="31"/>
      <c r="Y12" s="31"/>
      <c r="Z12" s="31"/>
      <c r="AA12" s="31"/>
    </row>
    <row r="13" spans="1:27" ht="15">
      <c r="A13" s="7">
        <v>2013</v>
      </c>
      <c r="B13" s="7" t="s">
        <v>3</v>
      </c>
      <c r="C13" s="8" t="s">
        <v>100</v>
      </c>
      <c r="D13" s="27" t="s">
        <v>42</v>
      </c>
      <c r="E13" s="27" t="s">
        <v>56</v>
      </c>
      <c r="F13" s="27" t="s">
        <v>55</v>
      </c>
      <c r="G13" s="28"/>
      <c r="H13" s="28"/>
      <c r="I13" s="16" t="s">
        <v>0</v>
      </c>
      <c r="J13" s="8" t="s">
        <v>102</v>
      </c>
      <c r="K13" s="28"/>
      <c r="L13" s="7" t="s">
        <v>101</v>
      </c>
      <c r="M13" s="29"/>
      <c r="N13" s="29"/>
      <c r="O13" s="39"/>
      <c r="P13" s="31"/>
      <c r="Q13" s="32"/>
      <c r="R13" s="39"/>
      <c r="S13" s="29"/>
      <c r="T13" s="31"/>
      <c r="U13" s="32"/>
      <c r="V13" s="35">
        <v>41275</v>
      </c>
      <c r="W13" s="15" t="s">
        <v>13</v>
      </c>
      <c r="X13" s="31"/>
      <c r="Y13" s="31"/>
      <c r="Z13" s="31"/>
      <c r="AA13" s="31"/>
    </row>
    <row r="14" spans="1:27" ht="15">
      <c r="A14" s="7">
        <v>2013</v>
      </c>
      <c r="B14" s="7" t="s">
        <v>3</v>
      </c>
      <c r="C14" s="8" t="s">
        <v>100</v>
      </c>
      <c r="D14" s="27" t="s">
        <v>54</v>
      </c>
      <c r="E14" s="27" t="s">
        <v>104</v>
      </c>
      <c r="F14" s="27" t="s">
        <v>53</v>
      </c>
      <c r="G14" s="28"/>
      <c r="H14" s="28"/>
      <c r="I14" s="27" t="s">
        <v>32</v>
      </c>
      <c r="J14" s="8" t="s">
        <v>102</v>
      </c>
      <c r="K14" s="28"/>
      <c r="L14" s="7" t="s">
        <v>101</v>
      </c>
      <c r="M14" s="29">
        <v>562132</v>
      </c>
      <c r="N14" s="29">
        <f>+M14-107255</f>
        <v>454877</v>
      </c>
      <c r="O14" s="39">
        <v>8</v>
      </c>
      <c r="P14" s="31"/>
      <c r="Q14" s="32"/>
      <c r="R14" s="39">
        <v>8</v>
      </c>
      <c r="S14" s="29">
        <v>33632</v>
      </c>
      <c r="T14" s="31"/>
      <c r="U14" s="32"/>
      <c r="V14" s="35">
        <v>34498</v>
      </c>
      <c r="W14" s="35" t="s">
        <v>13</v>
      </c>
      <c r="X14" s="31"/>
      <c r="Y14" s="31"/>
      <c r="Z14" s="31"/>
      <c r="AA14" s="31"/>
    </row>
    <row r="15" spans="1:27" ht="15">
      <c r="A15" s="7">
        <v>2013</v>
      </c>
      <c r="B15" s="7" t="s">
        <v>3</v>
      </c>
      <c r="C15" s="8" t="s">
        <v>100</v>
      </c>
      <c r="D15" s="27" t="s">
        <v>105</v>
      </c>
      <c r="E15" s="27" t="s">
        <v>52</v>
      </c>
      <c r="F15" s="27" t="s">
        <v>51</v>
      </c>
      <c r="G15" s="28"/>
      <c r="H15" s="28"/>
      <c r="I15" s="27" t="s">
        <v>29</v>
      </c>
      <c r="J15" s="8" t="s">
        <v>102</v>
      </c>
      <c r="K15" s="28"/>
      <c r="L15" s="7" t="s">
        <v>101</v>
      </c>
      <c r="M15" s="29">
        <v>697821</v>
      </c>
      <c r="N15" s="29">
        <f>+M15-86654</f>
        <v>611167</v>
      </c>
      <c r="O15" s="39"/>
      <c r="P15" s="31"/>
      <c r="Q15" s="32"/>
      <c r="R15" s="39"/>
      <c r="S15" s="29"/>
      <c r="T15" s="31"/>
      <c r="U15" s="32"/>
      <c r="V15" s="35">
        <v>37733</v>
      </c>
      <c r="W15" s="35" t="s">
        <v>13</v>
      </c>
      <c r="X15" s="31"/>
      <c r="Y15" s="31"/>
      <c r="Z15" s="31"/>
      <c r="AA15" s="31"/>
    </row>
    <row r="16" spans="1:27" ht="15">
      <c r="A16" s="7">
        <v>2013</v>
      </c>
      <c r="B16" s="7" t="s">
        <v>3</v>
      </c>
      <c r="C16" s="8" t="s">
        <v>100</v>
      </c>
      <c r="D16" s="27" t="s">
        <v>50</v>
      </c>
      <c r="E16" s="27" t="s">
        <v>110</v>
      </c>
      <c r="F16" s="27" t="s">
        <v>49</v>
      </c>
      <c r="G16" s="28"/>
      <c r="H16" s="28"/>
      <c r="I16" s="27" t="s">
        <v>48</v>
      </c>
      <c r="J16" s="8" t="s">
        <v>102</v>
      </c>
      <c r="K16" s="28"/>
      <c r="L16" s="7" t="s">
        <v>101</v>
      </c>
      <c r="M16" s="29">
        <v>512152</v>
      </c>
      <c r="N16" s="29">
        <f>+M16-55901</f>
        <v>456251</v>
      </c>
      <c r="O16" s="39"/>
      <c r="P16" s="31"/>
      <c r="Q16" s="32"/>
      <c r="R16" s="39"/>
      <c r="S16" s="29"/>
      <c r="T16" s="31"/>
      <c r="U16" s="32"/>
      <c r="V16" s="35">
        <v>37718</v>
      </c>
      <c r="W16" s="35" t="s">
        <v>13</v>
      </c>
      <c r="X16" s="31"/>
      <c r="Y16" s="31"/>
      <c r="Z16" s="31"/>
      <c r="AA16" s="31"/>
    </row>
    <row r="17" spans="1:27" ht="15">
      <c r="A17" s="7">
        <v>2013</v>
      </c>
      <c r="B17" s="7" t="s">
        <v>3</v>
      </c>
      <c r="C17" s="8" t="s">
        <v>100</v>
      </c>
      <c r="D17" s="33" t="s">
        <v>47</v>
      </c>
      <c r="E17" s="33" t="s">
        <v>47</v>
      </c>
      <c r="F17" s="33" t="s">
        <v>111</v>
      </c>
      <c r="G17" s="31"/>
      <c r="H17" s="31"/>
      <c r="I17" s="33" t="s">
        <v>46</v>
      </c>
      <c r="J17" s="8" t="s">
        <v>102</v>
      </c>
      <c r="K17" s="31"/>
      <c r="L17" s="7" t="s">
        <v>101</v>
      </c>
      <c r="M17" s="13">
        <v>768488</v>
      </c>
      <c r="N17" s="29">
        <f>+M17-146627-3229</f>
        <v>618632</v>
      </c>
      <c r="O17" s="39">
        <v>62</v>
      </c>
      <c r="P17" s="31"/>
      <c r="Q17" s="31"/>
      <c r="R17" s="39">
        <v>62</v>
      </c>
      <c r="S17" s="29">
        <v>253823</v>
      </c>
      <c r="T17" s="31"/>
      <c r="U17" s="31"/>
      <c r="V17" s="35">
        <v>40299</v>
      </c>
      <c r="W17" s="35" t="s">
        <v>13</v>
      </c>
      <c r="X17" s="31"/>
      <c r="Y17" s="31"/>
      <c r="Z17" s="31"/>
      <c r="AA17" s="31"/>
    </row>
    <row r="18" spans="1:27" ht="15">
      <c r="A18" s="7">
        <v>2013</v>
      </c>
      <c r="B18" s="7" t="s">
        <v>3</v>
      </c>
      <c r="C18" s="8" t="s">
        <v>100</v>
      </c>
      <c r="D18" s="33" t="s">
        <v>45</v>
      </c>
      <c r="E18" s="33" t="s">
        <v>44</v>
      </c>
      <c r="F18" s="33" t="s">
        <v>112</v>
      </c>
      <c r="G18" s="31"/>
      <c r="H18" s="31"/>
      <c r="I18" s="33" t="s">
        <v>43</v>
      </c>
      <c r="J18" s="8" t="s">
        <v>102</v>
      </c>
      <c r="K18" s="31"/>
      <c r="L18" s="7" t="s">
        <v>101</v>
      </c>
      <c r="M18" s="13">
        <v>743710</v>
      </c>
      <c r="N18" s="29">
        <f>+M18-106066</f>
        <v>637644</v>
      </c>
      <c r="O18" s="39"/>
      <c r="P18" s="31"/>
      <c r="Q18" s="31"/>
      <c r="R18" s="39"/>
      <c r="S18" s="29"/>
      <c r="T18" s="31"/>
      <c r="U18" s="31"/>
      <c r="V18" s="35">
        <v>40422</v>
      </c>
      <c r="W18" s="35" t="s">
        <v>13</v>
      </c>
      <c r="X18" s="31"/>
      <c r="Y18" s="31"/>
      <c r="Z18" s="31"/>
      <c r="AA18" s="31"/>
    </row>
    <row r="19" spans="1:27" ht="15">
      <c r="A19" s="7">
        <v>2013</v>
      </c>
      <c r="B19" s="7" t="s">
        <v>3</v>
      </c>
      <c r="C19" s="8" t="s">
        <v>100</v>
      </c>
      <c r="D19" s="33" t="s">
        <v>42</v>
      </c>
      <c r="E19" s="33" t="s">
        <v>41</v>
      </c>
      <c r="F19" s="33" t="s">
        <v>40</v>
      </c>
      <c r="G19" s="31"/>
      <c r="H19" s="31"/>
      <c r="I19" s="33" t="s">
        <v>0</v>
      </c>
      <c r="J19" s="8" t="s">
        <v>102</v>
      </c>
      <c r="K19" s="31"/>
      <c r="L19" s="7" t="s">
        <v>101</v>
      </c>
      <c r="M19" s="13">
        <v>720206</v>
      </c>
      <c r="N19" s="29">
        <f>+M19-137847-1648</f>
        <v>580711</v>
      </c>
      <c r="O19" s="39">
        <v>18</v>
      </c>
      <c r="P19" s="31"/>
      <c r="Q19" s="31"/>
      <c r="R19" s="39">
        <v>18</v>
      </c>
      <c r="S19" s="29">
        <v>90205</v>
      </c>
      <c r="T19" s="31"/>
      <c r="U19" s="31"/>
      <c r="V19" s="35">
        <v>40673</v>
      </c>
      <c r="W19" s="35" t="s">
        <v>13</v>
      </c>
      <c r="X19" s="31"/>
      <c r="Y19" s="31"/>
      <c r="Z19" s="31"/>
      <c r="AA19" s="31"/>
    </row>
    <row r="20" spans="1:27" ht="15">
      <c r="A20" s="7">
        <v>2013</v>
      </c>
      <c r="B20" s="7" t="s">
        <v>3</v>
      </c>
      <c r="C20" s="8" t="s">
        <v>100</v>
      </c>
      <c r="D20" s="33" t="s">
        <v>113</v>
      </c>
      <c r="E20" s="33" t="s">
        <v>104</v>
      </c>
      <c r="F20" s="33" t="s">
        <v>39</v>
      </c>
      <c r="G20" s="31"/>
      <c r="H20" s="31"/>
      <c r="I20" s="33" t="s">
        <v>32</v>
      </c>
      <c r="J20" s="8" t="s">
        <v>102</v>
      </c>
      <c r="K20" s="31"/>
      <c r="L20" s="7" t="s">
        <v>101</v>
      </c>
      <c r="M20" s="13">
        <v>286945</v>
      </c>
      <c r="N20" s="29">
        <v>230123</v>
      </c>
      <c r="O20" s="39"/>
      <c r="P20" s="31"/>
      <c r="Q20" s="31"/>
      <c r="R20" s="39"/>
      <c r="S20" s="29"/>
      <c r="T20" s="31"/>
      <c r="U20" s="31"/>
      <c r="V20" s="35">
        <v>41275</v>
      </c>
      <c r="W20" s="35" t="s">
        <v>13</v>
      </c>
      <c r="X20" s="31"/>
      <c r="Y20" s="31"/>
      <c r="Z20" s="31"/>
      <c r="AA20" s="31"/>
    </row>
    <row r="21" spans="1:27" ht="15">
      <c r="A21" s="7">
        <v>2013</v>
      </c>
      <c r="B21" s="7" t="s">
        <v>3</v>
      </c>
      <c r="C21" s="8" t="s">
        <v>100</v>
      </c>
      <c r="D21" s="33" t="s">
        <v>38</v>
      </c>
      <c r="E21" s="33" t="s">
        <v>37</v>
      </c>
      <c r="F21" s="33" t="s">
        <v>36</v>
      </c>
      <c r="G21" s="31"/>
      <c r="H21" s="31"/>
      <c r="I21" s="33" t="s">
        <v>35</v>
      </c>
      <c r="J21" s="8" t="s">
        <v>102</v>
      </c>
      <c r="K21" s="31"/>
      <c r="L21" s="7" t="s">
        <v>101</v>
      </c>
      <c r="M21" s="13">
        <v>656194</v>
      </c>
      <c r="N21" s="29">
        <f>+M21-81368</f>
        <v>574826</v>
      </c>
      <c r="O21" s="39"/>
      <c r="P21" s="31"/>
      <c r="Q21" s="31"/>
      <c r="R21" s="39"/>
      <c r="S21" s="29"/>
      <c r="T21" s="31"/>
      <c r="U21" s="31"/>
      <c r="V21" s="35">
        <v>41275</v>
      </c>
      <c r="W21" s="35" t="s">
        <v>13</v>
      </c>
      <c r="X21" s="31"/>
      <c r="Y21" s="31"/>
      <c r="Z21" s="31"/>
      <c r="AA21" s="31"/>
    </row>
    <row r="22" spans="1:27" ht="15">
      <c r="A22" s="7">
        <v>2013</v>
      </c>
      <c r="B22" s="7" t="s">
        <v>3</v>
      </c>
      <c r="C22" s="8" t="s">
        <v>100</v>
      </c>
      <c r="D22" s="33" t="s">
        <v>114</v>
      </c>
      <c r="E22" s="33" t="s">
        <v>34</v>
      </c>
      <c r="F22" s="33" t="s">
        <v>33</v>
      </c>
      <c r="G22" s="31"/>
      <c r="H22" s="31"/>
      <c r="I22" s="33" t="s">
        <v>32</v>
      </c>
      <c r="J22" s="8" t="s">
        <v>102</v>
      </c>
      <c r="K22" s="31"/>
      <c r="L22" s="7" t="s">
        <v>101</v>
      </c>
      <c r="M22" s="13">
        <v>314708</v>
      </c>
      <c r="N22" s="29">
        <v>259959</v>
      </c>
      <c r="O22" s="39"/>
      <c r="P22" s="31"/>
      <c r="Q22" s="31"/>
      <c r="R22" s="39"/>
      <c r="S22" s="34"/>
      <c r="T22" s="31"/>
      <c r="U22" s="31"/>
      <c r="V22" s="35">
        <v>41275</v>
      </c>
      <c r="W22" s="35" t="s">
        <v>13</v>
      </c>
      <c r="X22" s="31"/>
      <c r="Y22" s="31"/>
      <c r="Z22" s="31"/>
      <c r="AA22" s="31"/>
    </row>
    <row r="23" spans="1:27" ht="15">
      <c r="A23" s="7">
        <v>2013</v>
      </c>
      <c r="B23" s="7" t="s">
        <v>3</v>
      </c>
      <c r="C23" s="8" t="s">
        <v>100</v>
      </c>
      <c r="D23" s="33" t="s">
        <v>31</v>
      </c>
      <c r="E23" s="33" t="s">
        <v>31</v>
      </c>
      <c r="F23" s="33" t="s">
        <v>30</v>
      </c>
      <c r="G23" s="31"/>
      <c r="H23" s="31"/>
      <c r="I23" s="33" t="s">
        <v>29</v>
      </c>
      <c r="J23" s="8" t="s">
        <v>102</v>
      </c>
      <c r="K23" s="31"/>
      <c r="L23" s="7" t="s">
        <v>101</v>
      </c>
      <c r="M23" s="13">
        <v>628431</v>
      </c>
      <c r="N23" s="29">
        <v>546186</v>
      </c>
      <c r="O23" s="39"/>
      <c r="P23" s="31"/>
      <c r="Q23" s="31"/>
      <c r="R23" s="39"/>
      <c r="S23" s="34"/>
      <c r="T23" s="31"/>
      <c r="U23" s="31"/>
      <c r="V23" s="35">
        <v>41275</v>
      </c>
      <c r="W23" s="35" t="s">
        <v>13</v>
      </c>
      <c r="X23" s="31"/>
      <c r="Y23" s="31"/>
      <c r="Z23" s="31"/>
      <c r="AA23" s="31"/>
    </row>
    <row r="24" spans="1:27" ht="15">
      <c r="A24" s="7">
        <v>2013</v>
      </c>
      <c r="B24" s="7" t="s">
        <v>3</v>
      </c>
      <c r="C24" s="8" t="s">
        <v>100</v>
      </c>
      <c r="D24" s="33" t="s">
        <v>115</v>
      </c>
      <c r="E24" s="33" t="s">
        <v>28</v>
      </c>
      <c r="F24" s="33" t="s">
        <v>27</v>
      </c>
      <c r="G24" s="31"/>
      <c r="H24" s="31"/>
      <c r="I24" s="33" t="s">
        <v>26</v>
      </c>
      <c r="J24" s="8" t="s">
        <v>102</v>
      </c>
      <c r="K24" s="31"/>
      <c r="L24" s="7" t="s">
        <v>101</v>
      </c>
      <c r="M24" s="13">
        <v>1275420</v>
      </c>
      <c r="N24" s="29">
        <f>1023507+15041</f>
        <v>1038548</v>
      </c>
      <c r="O24" s="39"/>
      <c r="P24" s="31"/>
      <c r="Q24" s="31"/>
      <c r="R24" s="39"/>
      <c r="S24" s="34"/>
      <c r="T24" s="31"/>
      <c r="U24" s="31"/>
      <c r="V24" s="35">
        <v>40909</v>
      </c>
      <c r="W24" s="35" t="s">
        <v>13</v>
      </c>
      <c r="X24" s="31"/>
      <c r="Y24" s="31"/>
      <c r="Z24" s="31"/>
      <c r="AA24" s="31"/>
    </row>
    <row r="25" spans="1:27" ht="15">
      <c r="A25" s="7">
        <v>2013</v>
      </c>
      <c r="B25" s="7" t="s">
        <v>3</v>
      </c>
      <c r="C25" s="8" t="s">
        <v>100</v>
      </c>
      <c r="D25" s="33" t="s">
        <v>25</v>
      </c>
      <c r="E25" s="33" t="s">
        <v>116</v>
      </c>
      <c r="F25" s="33" t="s">
        <v>24</v>
      </c>
      <c r="G25" s="31"/>
      <c r="H25" s="31"/>
      <c r="I25" s="33" t="s">
        <v>18</v>
      </c>
      <c r="J25" s="8" t="s">
        <v>102</v>
      </c>
      <c r="K25" s="31"/>
      <c r="L25" s="7" t="s">
        <v>101</v>
      </c>
      <c r="M25" s="13">
        <v>1109666</v>
      </c>
      <c r="N25" s="29">
        <f>803171+79976</f>
        <v>883147</v>
      </c>
      <c r="O25" s="39"/>
      <c r="P25" s="31"/>
      <c r="Q25" s="31"/>
      <c r="R25" s="39"/>
      <c r="S25" s="34"/>
      <c r="T25" s="31"/>
      <c r="U25" s="31"/>
      <c r="V25" s="35">
        <v>41275</v>
      </c>
      <c r="W25" s="35" t="s">
        <v>13</v>
      </c>
      <c r="X25" s="31"/>
      <c r="Y25" s="31"/>
      <c r="Z25" s="31"/>
      <c r="AA25" s="31"/>
    </row>
    <row r="26" spans="1:27" ht="15">
      <c r="A26" s="7">
        <v>2013</v>
      </c>
      <c r="B26" s="7" t="s">
        <v>3</v>
      </c>
      <c r="C26" s="8" t="s">
        <v>100</v>
      </c>
      <c r="D26" s="33" t="s">
        <v>23</v>
      </c>
      <c r="E26" s="33" t="s">
        <v>117</v>
      </c>
      <c r="F26" s="33" t="s">
        <v>22</v>
      </c>
      <c r="G26" s="31"/>
      <c r="H26" s="31"/>
      <c r="I26" s="33" t="s">
        <v>21</v>
      </c>
      <c r="J26" s="8" t="s">
        <v>102</v>
      </c>
      <c r="K26" s="31"/>
      <c r="L26" s="7" t="s">
        <v>101</v>
      </c>
      <c r="M26" s="13">
        <v>876683</v>
      </c>
      <c r="N26" s="29">
        <f>+M26-144375-2845</f>
        <v>729463</v>
      </c>
      <c r="O26" s="39"/>
      <c r="P26" s="31"/>
      <c r="Q26" s="31"/>
      <c r="R26" s="39"/>
      <c r="S26" s="34"/>
      <c r="T26" s="31"/>
      <c r="U26" s="31"/>
      <c r="V26" s="35">
        <v>41275</v>
      </c>
      <c r="W26" s="35">
        <v>41364</v>
      </c>
      <c r="X26" s="31"/>
      <c r="Y26" s="31"/>
      <c r="Z26" s="31"/>
      <c r="AA26" s="31"/>
    </row>
    <row r="27" spans="1:27" ht="15">
      <c r="A27" s="7">
        <v>2013</v>
      </c>
      <c r="B27" s="7" t="s">
        <v>3</v>
      </c>
      <c r="C27" s="8" t="s">
        <v>100</v>
      </c>
      <c r="D27" s="33" t="s">
        <v>20</v>
      </c>
      <c r="E27" s="33" t="s">
        <v>118</v>
      </c>
      <c r="F27" s="33" t="s">
        <v>19</v>
      </c>
      <c r="G27" s="31"/>
      <c r="H27" s="31"/>
      <c r="I27" s="33" t="s">
        <v>18</v>
      </c>
      <c r="J27" s="8" t="s">
        <v>102</v>
      </c>
      <c r="K27" s="31"/>
      <c r="L27" s="7" t="s">
        <v>101</v>
      </c>
      <c r="M27" s="13">
        <v>989666</v>
      </c>
      <c r="N27" s="29">
        <f>+M27-181703-10673</f>
        <v>797290</v>
      </c>
      <c r="O27" s="39"/>
      <c r="P27" s="31"/>
      <c r="Q27" s="31"/>
      <c r="R27" s="39"/>
      <c r="S27" s="34"/>
      <c r="T27" s="31"/>
      <c r="U27" s="31"/>
      <c r="V27" s="35">
        <v>41275</v>
      </c>
      <c r="W27" s="35" t="s">
        <v>13</v>
      </c>
      <c r="X27" s="31"/>
      <c r="Y27" s="31"/>
      <c r="Z27" s="31"/>
      <c r="AA27" s="31"/>
    </row>
    <row r="28" spans="1:27" ht="15">
      <c r="A28" s="7">
        <v>2013</v>
      </c>
      <c r="B28" s="7" t="s">
        <v>3</v>
      </c>
      <c r="C28" s="8" t="s">
        <v>100</v>
      </c>
      <c r="D28" s="33" t="s">
        <v>17</v>
      </c>
      <c r="E28" s="33" t="s">
        <v>16</v>
      </c>
      <c r="F28" s="33" t="s">
        <v>15</v>
      </c>
      <c r="G28" s="31"/>
      <c r="H28" s="31"/>
      <c r="I28" s="33" t="s">
        <v>14</v>
      </c>
      <c r="J28" s="8" t="s">
        <v>102</v>
      </c>
      <c r="K28" s="31"/>
      <c r="L28" s="7" t="s">
        <v>101</v>
      </c>
      <c r="M28" s="13">
        <v>954664</v>
      </c>
      <c r="N28" s="29">
        <f>+M28-181006-9140</f>
        <v>764518</v>
      </c>
      <c r="O28" s="39">
        <v>21</v>
      </c>
      <c r="P28" s="31"/>
      <c r="Q28" s="31"/>
      <c r="R28" s="39">
        <v>21</v>
      </c>
      <c r="S28" s="34">
        <v>136074</v>
      </c>
      <c r="T28" s="31"/>
      <c r="U28" s="31"/>
      <c r="V28" s="35">
        <v>41275</v>
      </c>
      <c r="W28" s="35" t="s">
        <v>13</v>
      </c>
      <c r="X28" s="31"/>
      <c r="Y28" s="31"/>
      <c r="Z28" s="31"/>
      <c r="AA28" s="31"/>
    </row>
    <row r="29" spans="1:27" ht="15">
      <c r="A29" s="7">
        <v>2013</v>
      </c>
      <c r="B29" s="7" t="s">
        <v>3</v>
      </c>
      <c r="C29" s="8" t="s">
        <v>100</v>
      </c>
      <c r="D29" s="33" t="s">
        <v>119</v>
      </c>
      <c r="E29" s="33" t="s">
        <v>120</v>
      </c>
      <c r="F29" s="33" t="s">
        <v>121</v>
      </c>
      <c r="G29" s="31"/>
      <c r="H29" s="31"/>
      <c r="I29" s="33" t="s">
        <v>0</v>
      </c>
      <c r="J29" s="8" t="s">
        <v>102</v>
      </c>
      <c r="K29" s="31"/>
      <c r="L29" s="7" t="s">
        <v>101</v>
      </c>
      <c r="M29" s="13">
        <v>521850</v>
      </c>
      <c r="N29" s="29">
        <f>+M29-104162</f>
        <v>417688</v>
      </c>
      <c r="O29" s="39"/>
      <c r="P29" s="31"/>
      <c r="Q29" s="31"/>
      <c r="R29" s="39"/>
      <c r="S29" s="34"/>
      <c r="T29" s="31"/>
      <c r="U29" s="31"/>
      <c r="V29" s="35">
        <v>41275</v>
      </c>
      <c r="W29" s="35" t="s">
        <v>13</v>
      </c>
      <c r="X29" s="31"/>
      <c r="Y29" s="31"/>
      <c r="Z29" s="31"/>
      <c r="AA29" s="31"/>
    </row>
    <row r="30" spans="1:27" ht="15">
      <c r="A30" s="7">
        <v>2013</v>
      </c>
      <c r="B30" s="7" t="s">
        <v>3</v>
      </c>
      <c r="C30" s="8" t="s">
        <v>100</v>
      </c>
      <c r="D30" s="33" t="s">
        <v>12</v>
      </c>
      <c r="E30" s="33" t="s">
        <v>11</v>
      </c>
      <c r="F30" s="33" t="s">
        <v>10</v>
      </c>
      <c r="G30" s="31"/>
      <c r="H30" s="31"/>
      <c r="I30" s="33" t="s">
        <v>9</v>
      </c>
      <c r="J30" s="8" t="s">
        <v>102</v>
      </c>
      <c r="K30" s="31"/>
      <c r="L30" s="7" t="s">
        <v>101</v>
      </c>
      <c r="M30" s="13">
        <v>1260000</v>
      </c>
      <c r="N30" s="29">
        <v>967908</v>
      </c>
      <c r="O30" s="39"/>
      <c r="P30" s="31"/>
      <c r="Q30" s="31"/>
      <c r="R30" s="39"/>
      <c r="S30" s="34"/>
      <c r="T30" s="31"/>
      <c r="U30" s="31"/>
      <c r="V30" s="35">
        <v>41260</v>
      </c>
      <c r="W30" s="35">
        <v>41377</v>
      </c>
      <c r="X30" s="31"/>
      <c r="Y30" s="31"/>
      <c r="Z30" s="31"/>
      <c r="AA30" s="31"/>
    </row>
    <row r="31" spans="1:27" ht="15">
      <c r="A31" s="7">
        <v>2013</v>
      </c>
      <c r="B31" s="7" t="s">
        <v>3</v>
      </c>
      <c r="C31" s="8" t="s">
        <v>100</v>
      </c>
      <c r="D31" s="33" t="s">
        <v>122</v>
      </c>
      <c r="E31" s="33" t="s">
        <v>8</v>
      </c>
      <c r="F31" s="33" t="s">
        <v>123</v>
      </c>
      <c r="G31" s="31"/>
      <c r="H31" s="31"/>
      <c r="I31" s="33" t="s">
        <v>4</v>
      </c>
      <c r="J31" s="8" t="s">
        <v>102</v>
      </c>
      <c r="K31" s="31"/>
      <c r="L31" s="7" t="s">
        <v>101</v>
      </c>
      <c r="M31" s="13">
        <v>437388</v>
      </c>
      <c r="N31" s="29">
        <f>+M31-28594</f>
        <v>408794</v>
      </c>
      <c r="O31" s="39"/>
      <c r="P31" s="31"/>
      <c r="Q31" s="31"/>
      <c r="R31" s="39"/>
      <c r="S31" s="34"/>
      <c r="T31" s="31"/>
      <c r="U31" s="31"/>
      <c r="V31" s="35">
        <v>41379</v>
      </c>
      <c r="W31" s="35">
        <v>41639</v>
      </c>
      <c r="X31" s="31"/>
      <c r="Y31" s="31"/>
      <c r="Z31" s="31"/>
      <c r="AA31" s="31"/>
    </row>
    <row r="32" spans="1:27" ht="15">
      <c r="A32" s="7">
        <v>2013</v>
      </c>
      <c r="B32" s="7" t="s">
        <v>3</v>
      </c>
      <c r="C32" s="8" t="s">
        <v>100</v>
      </c>
      <c r="D32" s="33" t="s">
        <v>7</v>
      </c>
      <c r="E32" s="33" t="s">
        <v>6</v>
      </c>
      <c r="F32" s="33" t="s">
        <v>5</v>
      </c>
      <c r="G32" s="31"/>
      <c r="H32" s="31"/>
      <c r="I32" s="33" t="s">
        <v>4</v>
      </c>
      <c r="J32" s="8" t="s">
        <v>102</v>
      </c>
      <c r="K32" s="31"/>
      <c r="L32" s="7" t="s">
        <v>101</v>
      </c>
      <c r="M32" s="13">
        <v>497151</v>
      </c>
      <c r="N32" s="29">
        <f>+M32-91277</f>
        <v>405874</v>
      </c>
      <c r="O32" s="39">
        <v>20</v>
      </c>
      <c r="P32" s="31"/>
      <c r="Q32" s="31"/>
      <c r="R32" s="39">
        <v>20</v>
      </c>
      <c r="S32" s="34">
        <v>68236</v>
      </c>
      <c r="T32" s="31"/>
      <c r="U32" s="31"/>
      <c r="V32" s="35">
        <v>41380</v>
      </c>
      <c r="W32" s="35">
        <v>41639</v>
      </c>
      <c r="X32" s="31"/>
      <c r="Y32" s="31"/>
      <c r="Z32" s="31"/>
      <c r="AA32" s="31"/>
    </row>
    <row r="33" spans="1:27" ht="15">
      <c r="A33" s="7">
        <v>2013</v>
      </c>
      <c r="B33" s="7" t="s">
        <v>3</v>
      </c>
      <c r="C33" s="8" t="s">
        <v>100</v>
      </c>
      <c r="D33" s="33" t="s">
        <v>2</v>
      </c>
      <c r="E33" s="33" t="s">
        <v>1</v>
      </c>
      <c r="F33" s="33" t="s">
        <v>124</v>
      </c>
      <c r="G33" s="31"/>
      <c r="H33" s="31"/>
      <c r="I33" s="33" t="s">
        <v>0</v>
      </c>
      <c r="J33" s="8" t="s">
        <v>102</v>
      </c>
      <c r="K33" s="31"/>
      <c r="L33" s="7" t="s">
        <v>101</v>
      </c>
      <c r="M33" s="13">
        <v>504000</v>
      </c>
      <c r="N33" s="29">
        <v>409550</v>
      </c>
      <c r="O33" s="39"/>
      <c r="P33" s="31"/>
      <c r="Q33" s="31"/>
      <c r="R33" s="39"/>
      <c r="S33" s="34"/>
      <c r="T33" s="31"/>
      <c r="U33" s="31"/>
      <c r="V33" s="35">
        <v>41365</v>
      </c>
      <c r="W33" s="35">
        <v>41639</v>
      </c>
      <c r="X33" s="31"/>
      <c r="Y33" s="31"/>
      <c r="Z33" s="31"/>
      <c r="AA33" s="31"/>
    </row>
  </sheetData>
  <sheetProtection/>
  <mergeCells count="1">
    <mergeCell ref="A1:X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>Hugo</cp:lastModifiedBy>
  <dcterms:created xsi:type="dcterms:W3CDTF">2015-01-29T16:47:53Z</dcterms:created>
  <dcterms:modified xsi:type="dcterms:W3CDTF">2015-01-30T16:41:18Z</dcterms:modified>
  <cp:category/>
  <cp:version/>
  <cp:contentType/>
  <cp:contentStatus/>
</cp:coreProperties>
</file>